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95" windowWidth="5580" windowHeight="3825" activeTab="2"/>
  </bookViews>
  <sheets>
    <sheet name="THAILAND (VTX1)" sheetId="1" r:id="rId1"/>
    <sheet name="HCM-SHA (CTV)" sheetId="2" r:id="rId2"/>
    <sheet name="HCM-SHA (VTX1)" sheetId="3" r:id="rId3"/>
  </sheets>
  <definedNames>
    <definedName name="_xlnm.Print_Area" localSheetId="0">'THAILAND (VTX1)'!$A$1:$N$26</definedName>
  </definedNames>
  <calcPr calcId="144525"/>
</workbook>
</file>

<file path=xl/calcChain.xml><?xml version="1.0" encoding="utf-8"?>
<calcChain xmlns="http://schemas.openxmlformats.org/spreadsheetml/2006/main">
  <c r="I9" i="3"/>
  <c r="N12"/>
  <c r="N13"/>
  <c r="N14"/>
  <c r="N10"/>
  <c r="N11"/>
  <c r="N9"/>
  <c r="O11" i="2"/>
  <c r="O12"/>
  <c r="O14"/>
  <c r="O15"/>
  <c r="O10"/>
  <c r="F12" i="1" l="1"/>
  <c r="E12"/>
  <c r="E14"/>
  <c r="F14" s="1"/>
  <c r="K14" i="3"/>
  <c r="F14"/>
  <c r="E14"/>
  <c r="O14" s="1"/>
  <c r="K12"/>
  <c r="F12"/>
  <c r="E12"/>
  <c r="O12" s="1"/>
  <c r="M9"/>
  <c r="E9"/>
  <c r="L9" s="1"/>
  <c r="E12" i="2"/>
  <c r="F12"/>
  <c r="G12"/>
  <c r="I12"/>
  <c r="J12"/>
  <c r="K12"/>
  <c r="L12"/>
  <c r="M12"/>
  <c r="N12"/>
  <c r="P11"/>
  <c r="M11"/>
  <c r="L11"/>
  <c r="K11"/>
  <c r="I11"/>
  <c r="G11"/>
  <c r="F11"/>
  <c r="E11"/>
  <c r="N11" s="1"/>
  <c r="M10"/>
  <c r="I10"/>
  <c r="E10"/>
  <c r="L10" s="1"/>
  <c r="I14" i="3" l="1"/>
  <c r="M14"/>
  <c r="H14"/>
  <c r="L14"/>
  <c r="J14"/>
  <c r="I12"/>
  <c r="M12"/>
  <c r="H12"/>
  <c r="L12"/>
  <c r="J12"/>
  <c r="J9"/>
  <c r="O9"/>
  <c r="F9"/>
  <c r="K9"/>
  <c r="H9"/>
  <c r="J10" i="2"/>
  <c r="N10"/>
  <c r="F10"/>
  <c r="K10"/>
  <c r="P10"/>
  <c r="G10"/>
  <c r="J11"/>
  <c r="E9" i="1"/>
  <c r="F9" s="1"/>
  <c r="E10" l="1"/>
  <c r="F10" s="1"/>
  <c r="E11" i="3"/>
  <c r="K11" s="1"/>
  <c r="M11"/>
  <c r="E10"/>
  <c r="M10" s="1"/>
  <c r="F11"/>
  <c r="J10"/>
  <c r="E15" i="2"/>
  <c r="L15" s="1"/>
  <c r="E13" i="3"/>
  <c r="H13" s="1"/>
  <c r="K13"/>
  <c r="L13"/>
  <c r="E14" i="2"/>
  <c r="N14" s="1"/>
  <c r="E13" i="1"/>
  <c r="F13" s="1"/>
  <c r="I13" i="3" l="1"/>
  <c r="O13"/>
  <c r="M13"/>
  <c r="F13"/>
  <c r="J13"/>
  <c r="L11"/>
  <c r="O11"/>
  <c r="H11"/>
  <c r="J11"/>
  <c r="I11"/>
  <c r="I14" i="2"/>
  <c r="M14"/>
  <c r="P12"/>
  <c r="I10" i="3"/>
  <c r="O10"/>
  <c r="K10"/>
  <c r="F10"/>
  <c r="L10"/>
  <c r="H10"/>
  <c r="P14" i="2"/>
  <c r="K14"/>
  <c r="F15"/>
  <c r="M15"/>
  <c r="J15"/>
  <c r="I15"/>
  <c r="K15"/>
  <c r="G15"/>
  <c r="P15"/>
  <c r="N15"/>
  <c r="L14"/>
  <c r="F14"/>
  <c r="J14"/>
  <c r="G14"/>
</calcChain>
</file>

<file path=xl/sharedStrings.xml><?xml version="1.0" encoding="utf-8"?>
<sst xmlns="http://schemas.openxmlformats.org/spreadsheetml/2006/main" count="183" uniqueCount="85">
  <si>
    <t>For information, please contact:</t>
  </si>
  <si>
    <t>VESSEL</t>
  </si>
  <si>
    <t>VOY.</t>
  </si>
  <si>
    <t>BANGKOK</t>
  </si>
  <si>
    <t>Schedule is subject to change without prior notice</t>
  </si>
  <si>
    <t>XIAMEN</t>
  </si>
  <si>
    <t>SHANGHAI</t>
  </si>
  <si>
    <t>ETA (THU)</t>
  </si>
  <si>
    <t xml:space="preserve">ETA </t>
  </si>
  <si>
    <t>ETA</t>
  </si>
  <si>
    <r>
      <t>Sales &amp; Mktg</t>
    </r>
    <r>
      <rPr>
        <sz val="10"/>
        <rFont val="Tahoma"/>
        <family val="2"/>
      </rPr>
      <t>:Mr Thoi (0918264651);  Mr Hank Chung (0903736198)</t>
    </r>
  </si>
  <si>
    <r>
      <t>Booking</t>
    </r>
    <r>
      <rPr>
        <sz val="10"/>
        <rFont val="Tahoma"/>
        <family val="2"/>
      </rPr>
      <t xml:space="preserve">   : Ms Phuong (0903730877), Ms Phuong Anh (38268414)</t>
    </r>
  </si>
  <si>
    <t>Mr Huynh (0906786020); Mr Duc (0988897086)</t>
  </si>
  <si>
    <t>CAT LAI</t>
  </si>
  <si>
    <r>
      <t>Terminal accepted</t>
    </r>
    <r>
      <rPr>
        <i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ICD TANAMEXCO / TRANSIMEX/ TÂN CẢNG/CÁT LÁI</t>
    </r>
  </si>
  <si>
    <t>Before 18:00 Pm Monday</t>
  </si>
  <si>
    <t>Before 12:00 Noon   Tueday</t>
  </si>
  <si>
    <t>LAEM
 CHABANG</t>
  </si>
  <si>
    <t>ETD HCM</t>
  </si>
  <si>
    <t xml:space="preserve"> SATURDAY</t>
  </si>
  <si>
    <t>8th Fl., Thien Phuoc 2 Building, 110 Cach Mang Thang 8  St., Ward 7, Dist.3, HCMC</t>
  </si>
  <si>
    <t>Tel: 08 39300728, 08 39300738</t>
  </si>
  <si>
    <t>Fax: 08 39300730</t>
  </si>
  <si>
    <t xml:space="preserve"> </t>
  </si>
  <si>
    <t>Before 10:00 AM   Thursday</t>
  </si>
  <si>
    <r>
      <t>Booking</t>
    </r>
    <r>
      <rPr>
        <sz val="10"/>
        <rFont val="Tahoma"/>
        <family val="2"/>
      </rPr>
      <t xml:space="preserve">   : Ms Le (39300728 ext 102)</t>
    </r>
  </si>
  <si>
    <t>HOI WAH SHIPPING ANGENCIES (VIETNAM) CO., LTD</t>
  </si>
  <si>
    <r>
      <t>Sales &amp; Mktg</t>
    </r>
    <r>
      <rPr>
        <sz val="10"/>
        <rFont val="Tahoma"/>
        <family val="2"/>
      </rPr>
      <t>: Mr Quang 0908944022 , Mr Huynh 0906786020</t>
    </r>
  </si>
  <si>
    <t>HAKATA
(via SHA)</t>
  </si>
  <si>
    <t>MOJI 
(via SHA)</t>
  </si>
  <si>
    <t>NAHA 
(via SHA)</t>
  </si>
  <si>
    <t>TOKYO
(via SHA)</t>
  </si>
  <si>
    <t>OSAKA
(via SHA)</t>
  </si>
  <si>
    <t>YOKOHAMA
(via SHA)</t>
  </si>
  <si>
    <t>KOBE
(via SHA)</t>
  </si>
  <si>
    <t>NAGOYA
(via SHA)</t>
  </si>
  <si>
    <t>CLOSINGTIME</t>
  </si>
  <si>
    <t>TERMINAL'S NAME AT BANGKOK: PAT</t>
  </si>
  <si>
    <t>ABOVE SAILING SCHEDULE IS SUBJECT TO CHANGE WITHOUT PRIOR NOTICE</t>
  </si>
  <si>
    <t>Before 09:00 AM Wednesday</t>
  </si>
  <si>
    <t>Before 05:00 AM   Thursday</t>
  </si>
  <si>
    <t>SEA OF LUCK</t>
  </si>
  <si>
    <t>INGENUITY</t>
  </si>
  <si>
    <t>CLOSINGTIME FOR ETD FRIDAY</t>
  </si>
  <si>
    <t>CLOSINGTIME FOR ETD THU</t>
  </si>
  <si>
    <t>Before 18:00   Wednesday</t>
  </si>
  <si>
    <t>Before 22:00    Tuesday</t>
  </si>
  <si>
    <t>Before 14:00  Wednesday</t>
  </si>
  <si>
    <t>SHANGHAI JINJIANG SHIPPING (GROUP) CO.LTD (SJJ)</t>
  </si>
  <si>
    <t xml:space="preserve">VTX1. DIRECT :  HCM -  SHANGHAI </t>
  </si>
  <si>
    <t>CAPE FLINT</t>
  </si>
  <si>
    <t>TERMINAL'S NAME AT SHANGHAI:  WAIGAO QIAO 1 ( Shanghai Pudong International Container Terminal)</t>
  </si>
  <si>
    <t>ETD HCM
FRIDAY</t>
  </si>
  <si>
    <t>ETD HCM
THURSDAY</t>
  </si>
  <si>
    <t>Deqing,Nantong,Zhangjiagang,Jiangyin,Changzhou,Zhenjiang,Yangzhou,Nanjing,Wuhu,Anqing,Nanchang,Jiujiang,Wuhan,Yichang,Changsha,Chongqing,Chengdu,Taicang,Lianyungang</t>
  </si>
  <si>
    <t xml:space="preserve">CTV. DIRECT :  HCM -  SHANGHAI, XIAMEN </t>
  </si>
  <si>
    <t>SITC KANTO</t>
  </si>
  <si>
    <r>
      <t>* We also accept cargo to china ports via shanghai port</t>
    </r>
    <r>
      <rPr>
        <sz val="12"/>
        <color rgb="FFFF0000"/>
        <rFont val="Times New Roman"/>
        <family val="1"/>
      </rPr>
      <t xml:space="preserve">:  </t>
    </r>
  </si>
  <si>
    <r>
      <t>Terminal accepted</t>
    </r>
    <r>
      <rPr>
        <i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SOWATCO SUOI TIEN 1/G-FORTUNE DONG AN/ </t>
    </r>
  </si>
  <si>
    <r>
      <t>Terminal accepted</t>
    </r>
    <r>
      <rPr>
        <i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G-FORTUNE DONG AN/HOANG GIA DONG AN/ SOWATCO SUOI TIEN 1/ICD SOTRANS/ HIEP LUC/ CAT LAI</t>
    </r>
  </si>
  <si>
    <t xml:space="preserve">VTX1. DIRECT- HCM - BANGKOK - LAEMCHABANG / FRIDAY </t>
  </si>
  <si>
    <t>1919N</t>
  </si>
  <si>
    <t>SITC LIAONING</t>
  </si>
  <si>
    <t>SITC FUJIAN</t>
  </si>
  <si>
    <t>1938N</t>
  </si>
  <si>
    <t>29N</t>
  </si>
  <si>
    <t>SITC MACAO</t>
  </si>
  <si>
    <t>SITC GUANGXI</t>
  </si>
  <si>
    <t>1920S</t>
  </si>
  <si>
    <t>DATE: 09-2019</t>
  </si>
  <si>
    <t>HOANG GIA DONG AN/ ICD SOTRANS/ HIEP LUC/ CAT LAI</t>
  </si>
  <si>
    <t xml:space="preserve">ICD </t>
  </si>
  <si>
    <t>11N</t>
  </si>
  <si>
    <t>Blank sailling</t>
  </si>
  <si>
    <t>30N</t>
  </si>
  <si>
    <t>SITC JIANGSU</t>
  </si>
  <si>
    <t>SITC JAKARTA</t>
  </si>
  <si>
    <t>1923N</t>
  </si>
  <si>
    <t>SITC GUANGDONG</t>
  </si>
  <si>
    <t>SITC HANSHIN</t>
  </si>
  <si>
    <t>Blank sailing</t>
  </si>
  <si>
    <t>12N</t>
  </si>
  <si>
    <t>Kunshan,Suzhou,Wujiang,Wuxi,Jiaxing,Xiaoshan,Hangzhou,Changshu,Kaohsung,Taichung,Keelung</t>
  </si>
  <si>
    <r>
      <t>* We also accept cargo to china ports VIA SHANGHAI PORT</t>
    </r>
    <r>
      <rPr>
        <sz val="12"/>
        <color rgb="FFFF0000"/>
        <rFont val="Times New Roman"/>
        <family val="1"/>
      </rPr>
      <t xml:space="preserve">:  </t>
    </r>
  </si>
  <si>
    <t>SHIMIZU 
(via SHA)</t>
  </si>
</sst>
</file>

<file path=xl/styles.xml><?xml version="1.0" encoding="utf-8"?>
<styleSheet xmlns="http://schemas.openxmlformats.org/spreadsheetml/2006/main">
  <numFmts count="3">
    <numFmt numFmtId="164" formatCode="dd/mm"/>
    <numFmt numFmtId="165" formatCode="mm/yyyy"/>
    <numFmt numFmtId="166" formatCode="[$-409]d\-mmm\-yy;@"/>
  </numFmts>
  <fonts count="38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i/>
      <sz val="12"/>
      <name val="Times New Roman Baltic"/>
      <family val="1"/>
      <charset val="186"/>
    </font>
    <font>
      <b/>
      <i/>
      <u/>
      <sz val="12"/>
      <name val="Times New Roman Baltic"/>
      <family val="1"/>
      <charset val="186"/>
    </font>
    <font>
      <sz val="11"/>
      <name val="Times New Roman"/>
      <family val="1"/>
    </font>
    <font>
      <b/>
      <i/>
      <u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name val="Tahoma"/>
      <family val="2"/>
    </font>
    <font>
      <i/>
      <u/>
      <sz val="10"/>
      <name val="Tahoma"/>
      <family val="2"/>
    </font>
    <font>
      <sz val="10"/>
      <color indexed="10"/>
      <name val="Arial"/>
      <family val="2"/>
    </font>
    <font>
      <b/>
      <sz val="24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2"/>
      <color indexed="10"/>
      <name val="Arial"/>
      <family val="2"/>
    </font>
    <font>
      <sz val="10"/>
      <color indexed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/>
    <xf numFmtId="49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0" fillId="0" borderId="0" xfId="0" applyFont="1" applyFill="1"/>
    <xf numFmtId="164" fontId="10" fillId="0" borderId="0" xfId="0" applyNumberFormat="1" applyFont="1"/>
    <xf numFmtId="164" fontId="9" fillId="0" borderId="0" xfId="0" applyNumberFormat="1" applyFont="1"/>
    <xf numFmtId="0" fontId="0" fillId="0" borderId="0" xfId="0" applyBorder="1"/>
    <xf numFmtId="0" fontId="0" fillId="0" borderId="1" xfId="0" applyBorder="1"/>
    <xf numFmtId="16" fontId="1" fillId="0" borderId="2" xfId="0" applyNumberFormat="1" applyFont="1" applyBorder="1" applyAlignment="1">
      <alignment horizontal="center" vertical="center"/>
    </xf>
    <xf numFmtId="164" fontId="14" fillId="0" borderId="0" xfId="0" applyNumberFormat="1" applyFont="1"/>
    <xf numFmtId="16" fontId="12" fillId="0" borderId="0" xfId="0" applyNumberFormat="1" applyFont="1" applyBorder="1" applyAlignment="1">
      <alignment horizontal="center" vertical="center"/>
    </xf>
    <xf numFmtId="164" fontId="15" fillId="0" borderId="0" xfId="0" applyNumberFormat="1" applyFont="1"/>
    <xf numFmtId="16" fontId="13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164" fontId="18" fillId="0" borderId="0" xfId="0" applyNumberFormat="1" applyFont="1"/>
    <xf numFmtId="0" fontId="19" fillId="0" borderId="0" xfId="0" applyFont="1" applyFill="1"/>
    <xf numFmtId="0" fontId="20" fillId="0" borderId="0" xfId="0" applyFont="1"/>
    <xf numFmtId="0" fontId="20" fillId="0" borderId="0" xfId="0" applyFont="1" applyBorder="1"/>
    <xf numFmtId="0" fontId="20" fillId="0" borderId="3" xfId="0" applyFont="1" applyBorder="1"/>
    <xf numFmtId="16" fontId="12" fillId="0" borderId="4" xfId="0" applyNumberFormat="1" applyFont="1" applyBorder="1" applyAlignment="1">
      <alignment horizontal="center" vertical="center"/>
    </xf>
    <xf numFmtId="16" fontId="13" fillId="2" borderId="3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164" fontId="24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0" fontId="25" fillId="0" borderId="0" xfId="0" applyFont="1"/>
    <xf numFmtId="164" fontId="21" fillId="0" borderId="0" xfId="0" applyNumberFormat="1" applyFont="1" applyAlignment="1">
      <alignment vertical="center"/>
    </xf>
    <xf numFmtId="164" fontId="27" fillId="0" borderId="0" xfId="0" applyNumberFormat="1" applyFont="1"/>
    <xf numFmtId="164" fontId="13" fillId="0" borderId="0" xfId="0" applyNumberFormat="1" applyFont="1" applyBorder="1" applyAlignment="1">
      <alignment horizontal="center" vertical="center"/>
    </xf>
    <xf numFmtId="0" fontId="28" fillId="0" borderId="0" xfId="0" applyFont="1"/>
    <xf numFmtId="164" fontId="30" fillId="3" borderId="3" xfId="0" applyNumberFormat="1" applyFont="1" applyFill="1" applyBorder="1" applyAlignment="1">
      <alignment horizontal="center"/>
    </xf>
    <xf numFmtId="164" fontId="30" fillId="3" borderId="3" xfId="0" applyNumberFormat="1" applyFont="1" applyFill="1" applyBorder="1" applyAlignment="1">
      <alignment horizontal="center" wrapText="1"/>
    </xf>
    <xf numFmtId="49" fontId="30" fillId="3" borderId="3" xfId="0" applyNumberFormat="1" applyFont="1" applyFill="1" applyBorder="1" applyAlignment="1">
      <alignment horizontal="center"/>
    </xf>
    <xf numFmtId="166" fontId="13" fillId="2" borderId="3" xfId="0" applyNumberFormat="1" applyFont="1" applyFill="1" applyBorder="1" applyAlignment="1">
      <alignment horizontal="center" vertical="center"/>
    </xf>
    <xf numFmtId="16" fontId="13" fillId="2" borderId="0" xfId="0" applyNumberFormat="1" applyFont="1" applyFill="1" applyBorder="1" applyAlignment="1">
      <alignment horizontal="center" vertical="center"/>
    </xf>
    <xf numFmtId="166" fontId="31" fillId="2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vertical="center"/>
    </xf>
    <xf numFmtId="0" fontId="32" fillId="0" borderId="0" xfId="0" applyFont="1"/>
    <xf numFmtId="49" fontId="30" fillId="3" borderId="3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16" fontId="1" fillId="2" borderId="3" xfId="0" applyNumberFormat="1" applyFont="1" applyFill="1" applyBorder="1" applyAlignment="1">
      <alignment horizontal="center" vertical="center"/>
    </xf>
    <xf numFmtId="49" fontId="33" fillId="3" borderId="3" xfId="0" applyNumberFormat="1" applyFont="1" applyFill="1" applyBorder="1" applyAlignment="1">
      <alignment horizontal="center"/>
    </xf>
    <xf numFmtId="166" fontId="34" fillId="2" borderId="3" xfId="0" applyNumberFormat="1" applyFont="1" applyFill="1" applyBorder="1" applyAlignment="1">
      <alignment horizontal="center" vertical="center"/>
    </xf>
    <xf numFmtId="164" fontId="35" fillId="0" borderId="0" xfId="0" applyNumberFormat="1" applyFont="1"/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" fontId="1" fillId="4" borderId="3" xfId="0" applyNumberFormat="1" applyFont="1" applyFill="1" applyBorder="1" applyAlignment="1">
      <alignment horizontal="center" vertical="center"/>
    </xf>
    <xf numFmtId="166" fontId="34" fillId="4" borderId="3" xfId="0" applyNumberFormat="1" applyFont="1" applyFill="1" applyBorder="1" applyAlignment="1">
      <alignment horizontal="center" vertical="center"/>
    </xf>
    <xf numFmtId="166" fontId="13" fillId="4" borderId="3" xfId="0" applyNumberFormat="1" applyFont="1" applyFill="1" applyBorder="1" applyAlignment="1">
      <alignment horizontal="center" vertical="center"/>
    </xf>
    <xf numFmtId="164" fontId="37" fillId="4" borderId="3" xfId="0" applyNumberFormat="1" applyFont="1" applyFill="1" applyBorder="1" applyAlignment="1">
      <alignment vertical="center"/>
    </xf>
    <xf numFmtId="166" fontId="31" fillId="4" borderId="3" xfId="0" applyNumberFormat="1" applyFont="1" applyFill="1" applyBorder="1" applyAlignment="1">
      <alignment horizontal="center" vertical="center"/>
    </xf>
    <xf numFmtId="16" fontId="13" fillId="4" borderId="3" xfId="0" applyNumberFormat="1" applyFont="1" applyFill="1" applyBorder="1" applyAlignment="1">
      <alignment horizontal="center" vertical="center"/>
    </xf>
    <xf numFmtId="164" fontId="34" fillId="4" borderId="5" xfId="0" applyNumberFormat="1" applyFont="1" applyFill="1" applyBorder="1" applyAlignment="1">
      <alignment horizontal="left" vertical="center"/>
    </xf>
    <xf numFmtId="164" fontId="29" fillId="0" borderId="0" xfId="0" applyNumberFormat="1" applyFont="1" applyAlignment="1">
      <alignment horizontal="left"/>
    </xf>
    <xf numFmtId="164" fontId="30" fillId="3" borderId="1" xfId="0" applyNumberFormat="1" applyFont="1" applyFill="1" applyBorder="1" applyAlignment="1">
      <alignment horizontal="center" vertical="center" wrapText="1"/>
    </xf>
    <xf numFmtId="164" fontId="30" fillId="3" borderId="6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left"/>
    </xf>
    <xf numFmtId="164" fontId="26" fillId="0" borderId="7" xfId="0" applyNumberFormat="1" applyFont="1" applyBorder="1" applyAlignment="1">
      <alignment horizontal="left"/>
    </xf>
    <xf numFmtId="164" fontId="26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1819275</xdr:colOff>
      <xdr:row>3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104775"/>
          <a:ext cx="1781175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1838326</xdr:colOff>
      <xdr:row>4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0" y="38100"/>
          <a:ext cx="1647826" cy="1057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1609725</xdr:colOff>
      <xdr:row>4</xdr:row>
      <xdr:rowOff>28740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0"/>
          <a:ext cx="1514475" cy="971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0"/>
  <sheetViews>
    <sheetView view="pageBreakPreview" zoomScaleNormal="100" zoomScaleSheetLayoutView="100" workbookViewId="0">
      <selection activeCell="A11" sqref="A11"/>
    </sheetView>
  </sheetViews>
  <sheetFormatPr defaultRowHeight="12.75"/>
  <cols>
    <col min="1" max="1" width="28.28515625" customWidth="1"/>
    <col min="2" max="2" width="10.7109375" customWidth="1"/>
    <col min="3" max="3" width="16.140625" customWidth="1"/>
    <col min="4" max="4" width="0.140625" hidden="1" customWidth="1"/>
    <col min="5" max="5" width="16.42578125" customWidth="1"/>
    <col min="6" max="6" width="17.28515625" customWidth="1"/>
    <col min="7" max="7" width="5.140625" hidden="1" customWidth="1"/>
    <col min="8" max="8" width="14.140625" customWidth="1"/>
    <col min="9" max="9" width="15.42578125" customWidth="1"/>
    <col min="10" max="10" width="12.42578125" customWidth="1"/>
    <col min="11" max="11" width="14.7109375" customWidth="1"/>
    <col min="12" max="12" width="15.7109375" customWidth="1"/>
    <col min="13" max="13" width="15.28515625" customWidth="1"/>
    <col min="14" max="14" width="17" customWidth="1"/>
  </cols>
  <sheetData>
    <row r="1" spans="1:14" ht="35.25" customHeight="1"/>
    <row r="2" spans="1:14" ht="30">
      <c r="A2" s="38"/>
      <c r="B2" s="38" t="s">
        <v>48</v>
      </c>
      <c r="C2" s="38"/>
      <c r="D2" s="38"/>
      <c r="E2" s="38"/>
      <c r="F2" s="38"/>
      <c r="G2" s="38"/>
      <c r="H2" s="35"/>
    </row>
    <row r="3" spans="1:14" ht="15.75">
      <c r="A3" s="1"/>
      <c r="B3" s="2"/>
      <c r="C3" s="2"/>
      <c r="D3" s="2"/>
      <c r="E3" s="76" t="s">
        <v>69</v>
      </c>
      <c r="F3" s="76"/>
      <c r="G3" s="76"/>
      <c r="H3" s="36"/>
    </row>
    <row r="4" spans="1:14" s="16" customFormat="1" ht="15.75">
      <c r="A4" s="19"/>
      <c r="B4" s="34"/>
      <c r="C4" s="20"/>
      <c r="D4" s="6"/>
      <c r="E4" s="6"/>
      <c r="F4" s="6"/>
      <c r="G4" s="6"/>
      <c r="H4" s="6"/>
      <c r="I4"/>
    </row>
    <row r="5" spans="1:14" s="16" customFormat="1" ht="18">
      <c r="A5" s="77" t="s">
        <v>60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s="16" customFormat="1" ht="23.25" customHeight="1">
      <c r="A6" s="78"/>
      <c r="B6" s="78"/>
      <c r="C6" s="78"/>
      <c r="D6" s="78"/>
      <c r="E6" s="78"/>
      <c r="F6" s="78"/>
      <c r="G6" s="39"/>
      <c r="H6" s="39"/>
      <c r="I6" s="40"/>
      <c r="J6" s="40"/>
      <c r="K6" s="40"/>
      <c r="L6" s="40"/>
      <c r="M6" s="40"/>
      <c r="N6" s="40"/>
    </row>
    <row r="7" spans="1:14" ht="39.75" customHeight="1">
      <c r="A7" s="74" t="s">
        <v>1</v>
      </c>
      <c r="B7" s="74" t="s">
        <v>2</v>
      </c>
      <c r="C7" s="74" t="s">
        <v>18</v>
      </c>
      <c r="D7" s="42" t="s">
        <v>18</v>
      </c>
      <c r="E7" s="42" t="s">
        <v>3</v>
      </c>
      <c r="F7" s="43" t="s">
        <v>17</v>
      </c>
      <c r="G7" s="4"/>
      <c r="H7" s="4"/>
      <c r="I7" s="40"/>
      <c r="J7" s="40"/>
      <c r="K7" s="40"/>
      <c r="L7" s="40"/>
      <c r="M7" s="40"/>
      <c r="N7" s="40"/>
    </row>
    <row r="8" spans="1:14" ht="15.75" customHeight="1">
      <c r="A8" s="75"/>
      <c r="B8" s="75"/>
      <c r="C8" s="75"/>
      <c r="D8" s="44" t="s">
        <v>19</v>
      </c>
      <c r="E8" s="44" t="s">
        <v>8</v>
      </c>
      <c r="F8" s="44" t="s">
        <v>8</v>
      </c>
      <c r="G8" s="8"/>
      <c r="H8" s="8"/>
      <c r="I8" s="40"/>
      <c r="J8" s="40"/>
      <c r="K8" s="40"/>
      <c r="L8" s="40"/>
      <c r="M8" s="40"/>
      <c r="N8" s="40"/>
    </row>
    <row r="9" spans="1:14" s="23" customFormat="1" ht="15.75">
      <c r="A9" s="53" t="s">
        <v>62</v>
      </c>
      <c r="B9" s="54" t="s">
        <v>68</v>
      </c>
      <c r="C9" s="47">
        <v>43735</v>
      </c>
      <c r="D9" s="31"/>
      <c r="E9" s="45">
        <f t="shared" ref="E9" si="0">C9+4</f>
        <v>43739</v>
      </c>
      <c r="F9" s="45">
        <f t="shared" ref="F9" si="1">E9+1</f>
        <v>43740</v>
      </c>
      <c r="G9" s="18"/>
      <c r="H9" s="6"/>
      <c r="I9" s="40"/>
      <c r="J9" s="40"/>
      <c r="M9" s="22"/>
      <c r="N9" s="22"/>
    </row>
    <row r="10" spans="1:14" s="23" customFormat="1" ht="15.75">
      <c r="A10" s="53" t="s">
        <v>66</v>
      </c>
      <c r="B10" s="54" t="s">
        <v>68</v>
      </c>
      <c r="C10" s="47">
        <v>43742</v>
      </c>
      <c r="D10" s="31"/>
      <c r="E10" s="45">
        <f t="shared" ref="E10:E12" si="2">C10+4</f>
        <v>43746</v>
      </c>
      <c r="F10" s="45">
        <f t="shared" ref="F10:F12" si="3">E10+1</f>
        <v>43747</v>
      </c>
      <c r="G10" s="18"/>
      <c r="H10" s="6"/>
      <c r="I10" s="40"/>
      <c r="J10" s="40"/>
      <c r="M10" s="22"/>
      <c r="N10" s="22"/>
    </row>
    <row r="11" spans="1:14" s="23" customFormat="1" ht="15.75">
      <c r="A11" s="72" t="s">
        <v>80</v>
      </c>
      <c r="B11" s="64"/>
      <c r="C11" s="70">
        <v>43749</v>
      </c>
      <c r="D11" s="71"/>
      <c r="E11" s="68"/>
      <c r="F11" s="68"/>
      <c r="G11" s="18"/>
      <c r="H11" s="6"/>
      <c r="I11" s="40"/>
      <c r="J11" s="40"/>
      <c r="M11" s="22"/>
      <c r="N11" s="22"/>
    </row>
    <row r="12" spans="1:14" s="23" customFormat="1" ht="15.75">
      <c r="A12" s="53" t="s">
        <v>67</v>
      </c>
      <c r="B12" s="54" t="s">
        <v>68</v>
      </c>
      <c r="C12" s="47">
        <v>43756</v>
      </c>
      <c r="D12" s="31"/>
      <c r="E12" s="45">
        <f t="shared" si="2"/>
        <v>43760</v>
      </c>
      <c r="F12" s="45">
        <f t="shared" si="3"/>
        <v>43761</v>
      </c>
      <c r="G12" s="18"/>
      <c r="H12" s="6"/>
      <c r="I12" s="40"/>
      <c r="J12" s="40"/>
      <c r="M12" s="22"/>
      <c r="N12" s="22"/>
    </row>
    <row r="13" spans="1:14" s="23" customFormat="1" ht="15.75">
      <c r="A13" s="53" t="s">
        <v>56</v>
      </c>
      <c r="B13" s="54" t="s">
        <v>68</v>
      </c>
      <c r="C13" s="47">
        <v>43763</v>
      </c>
      <c r="D13" s="31"/>
      <c r="E13" s="45">
        <f t="shared" ref="E13" si="4">C13+4</f>
        <v>43767</v>
      </c>
      <c r="F13" s="45">
        <f t="shared" ref="F13" si="5">E13+1</f>
        <v>43768</v>
      </c>
      <c r="G13" s="18"/>
      <c r="H13" s="6"/>
      <c r="I13" s="40"/>
      <c r="J13" s="40"/>
      <c r="M13" s="22"/>
      <c r="N13" s="22"/>
    </row>
    <row r="14" spans="1:14" s="23" customFormat="1" ht="15.75">
      <c r="A14" s="53" t="s">
        <v>75</v>
      </c>
      <c r="B14" s="54" t="s">
        <v>68</v>
      </c>
      <c r="C14" s="47">
        <v>43770</v>
      </c>
      <c r="D14" s="31"/>
      <c r="E14" s="45">
        <f t="shared" ref="E14" si="6">C14+4</f>
        <v>43774</v>
      </c>
      <c r="F14" s="45">
        <f t="shared" ref="F14" si="7">E14+1</f>
        <v>43775</v>
      </c>
      <c r="G14" s="18"/>
      <c r="H14" s="6"/>
      <c r="I14" s="40"/>
      <c r="J14" s="40"/>
      <c r="M14" s="22"/>
      <c r="N14" s="22"/>
    </row>
    <row r="15" spans="1:14" s="37" customFormat="1">
      <c r="A15" s="41" t="s">
        <v>38</v>
      </c>
      <c r="B15"/>
      <c r="C15"/>
      <c r="D15" s="33"/>
      <c r="E15"/>
      <c r="F15"/>
      <c r="G15"/>
      <c r="H15" s="33"/>
      <c r="I15"/>
      <c r="J15"/>
      <c r="K15"/>
      <c r="L15"/>
      <c r="M15"/>
      <c r="N15"/>
    </row>
    <row r="16" spans="1:14" s="37" customFormat="1">
      <c r="A16" s="33"/>
      <c r="B16"/>
      <c r="C16"/>
      <c r="D16" s="33"/>
      <c r="E16"/>
      <c r="F16"/>
      <c r="G16"/>
      <c r="H16" s="33"/>
      <c r="I16"/>
      <c r="J16"/>
      <c r="K16"/>
      <c r="L16"/>
      <c r="M16"/>
      <c r="N16"/>
    </row>
    <row r="17" spans="1:115" s="37" customFormat="1" ht="15">
      <c r="A17" s="41" t="s">
        <v>36</v>
      </c>
      <c r="B17"/>
      <c r="C17"/>
      <c r="D17"/>
      <c r="E17"/>
      <c r="F17"/>
      <c r="G17" s="2"/>
      <c r="H17"/>
      <c r="I17"/>
      <c r="J17"/>
      <c r="K17"/>
      <c r="L17"/>
      <c r="M17"/>
      <c r="N17"/>
    </row>
    <row r="18" spans="1:115" s="37" customFormat="1" ht="15">
      <c r="A18" s="33" t="s">
        <v>71</v>
      </c>
      <c r="B18"/>
      <c r="C18"/>
      <c r="D18" s="33" t="s">
        <v>15</v>
      </c>
      <c r="E18"/>
      <c r="F18"/>
      <c r="G18" s="2"/>
      <c r="H18" s="33" t="s">
        <v>39</v>
      </c>
      <c r="I18"/>
      <c r="J18"/>
      <c r="K18"/>
      <c r="L18"/>
      <c r="M18"/>
      <c r="N18"/>
    </row>
    <row r="19" spans="1:115" s="37" customFormat="1">
      <c r="A19" s="33" t="s">
        <v>13</v>
      </c>
      <c r="B19"/>
      <c r="C19"/>
      <c r="D19" s="33" t="s">
        <v>16</v>
      </c>
      <c r="E19"/>
      <c r="F19"/>
      <c r="G19"/>
      <c r="H19" s="33" t="s">
        <v>40</v>
      </c>
      <c r="I19"/>
      <c r="J19"/>
      <c r="K19"/>
      <c r="L19"/>
      <c r="M19"/>
      <c r="N19"/>
    </row>
    <row r="20" spans="1:115" s="37" customFormat="1">
      <c r="A20" s="33"/>
      <c r="B20"/>
      <c r="C20"/>
      <c r="D20" s="33"/>
      <c r="E20"/>
      <c r="F20"/>
      <c r="G20"/>
      <c r="H20" s="33"/>
      <c r="I20"/>
      <c r="J20"/>
      <c r="K20"/>
      <c r="L20"/>
      <c r="M20"/>
      <c r="N20"/>
    </row>
    <row r="21" spans="1:115" s="37" customFormat="1">
      <c r="A21" s="33" t="s">
        <v>37</v>
      </c>
      <c r="B21"/>
      <c r="C21"/>
      <c r="D21" s="33"/>
      <c r="E21"/>
      <c r="F21"/>
      <c r="G21"/>
      <c r="H21"/>
    </row>
    <row r="22" spans="1:115" s="37" customFormat="1">
      <c r="A22" s="33"/>
      <c r="B22"/>
      <c r="C22"/>
      <c r="D22" s="33"/>
      <c r="E22"/>
      <c r="F22"/>
      <c r="G22"/>
      <c r="H22"/>
    </row>
    <row r="23" spans="1:115" ht="15.75">
      <c r="A23" s="11" t="s">
        <v>0</v>
      </c>
      <c r="B23" s="2"/>
      <c r="C23" s="2"/>
      <c r="D23" s="26" t="s">
        <v>10</v>
      </c>
      <c r="E23" s="25"/>
      <c r="G23" s="2"/>
      <c r="H23" s="26" t="s">
        <v>27</v>
      </c>
    </row>
    <row r="24" spans="1:115" s="17" customFormat="1" ht="15.75">
      <c r="A24" s="12" t="s">
        <v>26</v>
      </c>
      <c r="B24" s="1"/>
      <c r="C24" s="2"/>
      <c r="D24" t="s">
        <v>12</v>
      </c>
      <c r="E24"/>
      <c r="F24" s="25"/>
      <c r="G24" s="10"/>
      <c r="H24" s="26" t="s">
        <v>25</v>
      </c>
      <c r="I2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</row>
    <row r="25" spans="1:115" s="29" customFormat="1" ht="15.75">
      <c r="A25" s="13" t="s">
        <v>20</v>
      </c>
      <c r="B25" s="2"/>
      <c r="C25" s="2"/>
      <c r="D25" s="26" t="s">
        <v>11</v>
      </c>
      <c r="E25" s="25"/>
      <c r="F25" s="21"/>
      <c r="G25" s="2"/>
      <c r="H25" s="15" t="s">
        <v>58</v>
      </c>
      <c r="I2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</row>
    <row r="26" spans="1:115" s="24" customFormat="1" ht="15.75">
      <c r="A26" s="13" t="s">
        <v>21</v>
      </c>
      <c r="B26" s="2"/>
      <c r="C26" s="2" t="s">
        <v>22</v>
      </c>
      <c r="D26" s="15" t="s">
        <v>14</v>
      </c>
      <c r="E26" s="21"/>
      <c r="F26" s="21"/>
      <c r="G26" s="25"/>
      <c r="H26" s="24" t="s">
        <v>70</v>
      </c>
      <c r="I26"/>
    </row>
    <row r="27" spans="1:115" ht="15.75">
      <c r="A27" s="14"/>
      <c r="C27" s="2"/>
      <c r="D27" s="15"/>
      <c r="E27" s="21" t="s">
        <v>23</v>
      </c>
      <c r="G27" s="25"/>
      <c r="H27" s="15"/>
    </row>
    <row r="28" spans="1:115" ht="15">
      <c r="A28" s="32"/>
      <c r="G28" s="2"/>
    </row>
    <row r="29" spans="1:115" ht="15">
      <c r="A29" s="33"/>
      <c r="D29" s="33"/>
      <c r="G29" s="2"/>
      <c r="H29" s="33"/>
    </row>
    <row r="30" spans="1:115">
      <c r="A30" s="33"/>
      <c r="D30" s="33"/>
      <c r="H30" s="33"/>
    </row>
  </sheetData>
  <mergeCells count="6">
    <mergeCell ref="C7:C8"/>
    <mergeCell ref="E3:G3"/>
    <mergeCell ref="A5:M5"/>
    <mergeCell ref="B7:B8"/>
    <mergeCell ref="A7:A8"/>
    <mergeCell ref="A6:F6"/>
  </mergeCells>
  <phoneticPr fontId="0" type="noConversion"/>
  <pageMargins left="0.25" right="0.25" top="0.75" bottom="0.75" header="0.3" footer="0.3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M34"/>
  <sheetViews>
    <sheetView view="pageBreakPreview" topLeftCell="A4" zoomScale="115" zoomScaleNormal="100" zoomScaleSheetLayoutView="115" workbookViewId="0">
      <selection activeCell="A26" sqref="A26"/>
    </sheetView>
  </sheetViews>
  <sheetFormatPr defaultRowHeight="12.75"/>
  <cols>
    <col min="1" max="1" width="28.28515625" customWidth="1"/>
    <col min="2" max="2" width="10.7109375" customWidth="1"/>
    <col min="3" max="3" width="16.140625" customWidth="1"/>
    <col min="4" max="4" width="0.140625" hidden="1" customWidth="1"/>
    <col min="5" max="6" width="15.5703125" customWidth="1"/>
    <col min="7" max="7" width="18.28515625" customWidth="1"/>
    <col min="8" max="8" width="5.140625" hidden="1" customWidth="1"/>
    <col min="9" max="9" width="16.42578125" customWidth="1"/>
    <col min="10" max="10" width="15.42578125" customWidth="1"/>
    <col min="11" max="11" width="12.42578125" customWidth="1"/>
    <col min="12" max="12" width="14.7109375" customWidth="1"/>
    <col min="13" max="13" width="15.7109375" customWidth="1"/>
    <col min="14" max="15" width="15.28515625" customWidth="1"/>
    <col min="16" max="16" width="17" customWidth="1"/>
  </cols>
  <sheetData>
    <row r="3" spans="1:16" ht="30">
      <c r="A3" s="38"/>
      <c r="B3" s="38" t="s">
        <v>48</v>
      </c>
      <c r="C3" s="38"/>
      <c r="D3" s="38"/>
      <c r="E3" s="38"/>
      <c r="F3" s="38"/>
      <c r="G3" s="38"/>
      <c r="H3" s="38"/>
      <c r="I3" s="35"/>
    </row>
    <row r="4" spans="1:16" ht="15.75">
      <c r="A4" s="1"/>
      <c r="B4" s="2"/>
      <c r="C4" s="2"/>
      <c r="D4" s="2"/>
      <c r="E4" s="80" t="s">
        <v>69</v>
      </c>
      <c r="F4" s="80"/>
      <c r="G4" s="80"/>
      <c r="H4" s="80"/>
      <c r="I4" s="36"/>
    </row>
    <row r="5" spans="1:16" s="16" customFormat="1" ht="15.75">
      <c r="A5" s="19"/>
      <c r="B5" s="34"/>
      <c r="C5" s="20"/>
      <c r="D5" s="6"/>
      <c r="E5" s="6"/>
      <c r="F5" s="6"/>
      <c r="G5" s="6"/>
      <c r="H5" s="6"/>
      <c r="I5" s="6"/>
      <c r="J5"/>
    </row>
    <row r="6" spans="1:16" s="23" customFormat="1" ht="18">
      <c r="A6" s="77" t="s">
        <v>55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3"/>
    </row>
    <row r="7" spans="1:16" s="23" customFormat="1" ht="18">
      <c r="A7" s="79"/>
      <c r="B7" s="79"/>
      <c r="C7" s="79"/>
      <c r="D7" s="79"/>
      <c r="E7" s="79"/>
      <c r="F7" s="79"/>
      <c r="G7" s="79"/>
      <c r="H7" s="3"/>
      <c r="I7" s="3"/>
      <c r="J7" s="16"/>
    </row>
    <row r="8" spans="1:16" s="23" customFormat="1" ht="33">
      <c r="A8" s="44" t="s">
        <v>1</v>
      </c>
      <c r="B8" s="44" t="s">
        <v>2</v>
      </c>
      <c r="C8" s="74" t="s">
        <v>53</v>
      </c>
      <c r="D8" s="44" t="s">
        <v>18</v>
      </c>
      <c r="E8" s="44" t="s">
        <v>6</v>
      </c>
      <c r="F8" s="61" t="s">
        <v>5</v>
      </c>
      <c r="G8" s="52" t="s">
        <v>30</v>
      </c>
      <c r="H8" s="44" t="s">
        <v>5</v>
      </c>
      <c r="I8" s="52" t="s">
        <v>29</v>
      </c>
      <c r="J8" s="52" t="s">
        <v>28</v>
      </c>
      <c r="K8" s="52" t="s">
        <v>31</v>
      </c>
      <c r="L8" s="52" t="s">
        <v>32</v>
      </c>
      <c r="M8" s="52" t="s">
        <v>33</v>
      </c>
      <c r="N8" s="52" t="s">
        <v>34</v>
      </c>
      <c r="O8" s="52" t="s">
        <v>84</v>
      </c>
      <c r="P8" s="52" t="s">
        <v>35</v>
      </c>
    </row>
    <row r="9" spans="1:16" s="23" customFormat="1" ht="16.5">
      <c r="A9" s="44"/>
      <c r="B9" s="44"/>
      <c r="C9" s="75"/>
      <c r="D9" s="44" t="s">
        <v>19</v>
      </c>
      <c r="E9" s="44" t="s">
        <v>9</v>
      </c>
      <c r="F9" s="61" t="s">
        <v>9</v>
      </c>
      <c r="G9" s="44" t="s">
        <v>9</v>
      </c>
      <c r="H9" s="44" t="s">
        <v>7</v>
      </c>
      <c r="I9" s="44" t="s">
        <v>9</v>
      </c>
      <c r="J9" s="44" t="s">
        <v>9</v>
      </c>
      <c r="K9" s="44" t="s">
        <v>9</v>
      </c>
      <c r="L9" s="44" t="s">
        <v>9</v>
      </c>
      <c r="M9" s="44" t="s">
        <v>9</v>
      </c>
      <c r="N9" s="44" t="s">
        <v>9</v>
      </c>
      <c r="O9" s="44" t="s">
        <v>9</v>
      </c>
      <c r="P9" s="44" t="s">
        <v>9</v>
      </c>
    </row>
    <row r="10" spans="1:16" s="51" customFormat="1" ht="15.75">
      <c r="A10" s="59" t="s">
        <v>42</v>
      </c>
      <c r="B10" s="54" t="s">
        <v>64</v>
      </c>
      <c r="C10" s="48">
        <v>43741</v>
      </c>
      <c r="D10" s="60"/>
      <c r="E10" s="48">
        <f t="shared" ref="E10:E11" si="0">C10+7</f>
        <v>43748</v>
      </c>
      <c r="F10" s="62">
        <f t="shared" ref="F10:F11" si="1">E10+2</f>
        <v>43750</v>
      </c>
      <c r="G10" s="48">
        <f t="shared" ref="G10:G11" si="2">E10+3</f>
        <v>43751</v>
      </c>
      <c r="H10" s="48"/>
      <c r="I10" s="48">
        <f t="shared" ref="I10:I11" si="3">E10+5</f>
        <v>43753</v>
      </c>
      <c r="J10" s="48">
        <f t="shared" ref="J10:J11" si="4">E10+6</f>
        <v>43754</v>
      </c>
      <c r="K10" s="48">
        <f t="shared" ref="K10:K11" si="5">E10+5</f>
        <v>43753</v>
      </c>
      <c r="L10" s="48">
        <f t="shared" ref="L10:L11" si="6">E10+6</f>
        <v>43754</v>
      </c>
      <c r="M10" s="48">
        <f t="shared" ref="M10:M11" si="7">E10+6</f>
        <v>43754</v>
      </c>
      <c r="N10" s="48">
        <f t="shared" ref="N10:N11" si="8">E10+6</f>
        <v>43754</v>
      </c>
      <c r="O10" s="48">
        <f>E10+6</f>
        <v>43754</v>
      </c>
      <c r="P10" s="48">
        <f t="shared" ref="P10:P11" si="9">E10+6</f>
        <v>43754</v>
      </c>
    </row>
    <row r="11" spans="1:16" s="51" customFormat="1" ht="15.75">
      <c r="A11" s="59" t="s">
        <v>50</v>
      </c>
      <c r="B11" s="54" t="s">
        <v>65</v>
      </c>
      <c r="C11" s="48">
        <v>43748</v>
      </c>
      <c r="D11" s="60"/>
      <c r="E11" s="48">
        <f t="shared" si="0"/>
        <v>43755</v>
      </c>
      <c r="F11" s="62">
        <f t="shared" si="1"/>
        <v>43757</v>
      </c>
      <c r="G11" s="48">
        <f t="shared" si="2"/>
        <v>43758</v>
      </c>
      <c r="H11" s="48"/>
      <c r="I11" s="48">
        <f t="shared" si="3"/>
        <v>43760</v>
      </c>
      <c r="J11" s="48">
        <f t="shared" si="4"/>
        <v>43761</v>
      </c>
      <c r="K11" s="48">
        <f t="shared" si="5"/>
        <v>43760</v>
      </c>
      <c r="L11" s="48">
        <f t="shared" si="6"/>
        <v>43761</v>
      </c>
      <c r="M11" s="48">
        <f t="shared" si="7"/>
        <v>43761</v>
      </c>
      <c r="N11" s="48">
        <f t="shared" si="8"/>
        <v>43761</v>
      </c>
      <c r="O11" s="48">
        <f t="shared" ref="O11:O15" si="10">E11+6</f>
        <v>43761</v>
      </c>
      <c r="P11" s="48">
        <f t="shared" si="9"/>
        <v>43761</v>
      </c>
    </row>
    <row r="12" spans="1:16" s="51" customFormat="1" ht="15.75">
      <c r="A12" s="59" t="s">
        <v>41</v>
      </c>
      <c r="B12" s="54" t="s">
        <v>72</v>
      </c>
      <c r="C12" s="48">
        <v>43755</v>
      </c>
      <c r="D12" s="60"/>
      <c r="E12" s="48">
        <f t="shared" ref="E12:E14" si="11">C12+7</f>
        <v>43762</v>
      </c>
      <c r="F12" s="62">
        <f t="shared" ref="F12:F14" si="12">E12+2</f>
        <v>43764</v>
      </c>
      <c r="G12" s="48">
        <f t="shared" ref="G12:G14" si="13">E12+3</f>
        <v>43765</v>
      </c>
      <c r="H12" s="48"/>
      <c r="I12" s="48">
        <f t="shared" ref="I12:I14" si="14">E12+5</f>
        <v>43767</v>
      </c>
      <c r="J12" s="48">
        <f t="shared" ref="J12:J14" si="15">E12+6</f>
        <v>43768</v>
      </c>
      <c r="K12" s="48">
        <f t="shared" ref="K12:K14" si="16">E12+5</f>
        <v>43767</v>
      </c>
      <c r="L12" s="48">
        <f t="shared" ref="L12:L14" si="17">E12+6</f>
        <v>43768</v>
      </c>
      <c r="M12" s="48">
        <f t="shared" ref="M12:M14" si="18">E12+6</f>
        <v>43768</v>
      </c>
      <c r="N12" s="48">
        <f t="shared" ref="N12:N14" si="19">E12+6</f>
        <v>43768</v>
      </c>
      <c r="O12" s="48">
        <f t="shared" si="10"/>
        <v>43768</v>
      </c>
      <c r="P12" s="48">
        <f t="shared" ref="P12:P14" si="20">E12+6</f>
        <v>43768</v>
      </c>
    </row>
    <row r="13" spans="1:16" s="51" customFormat="1" ht="15.75">
      <c r="A13" s="69" t="s">
        <v>73</v>
      </c>
      <c r="B13" s="64"/>
      <c r="C13" s="65">
        <v>43762</v>
      </c>
      <c r="D13" s="66"/>
      <c r="E13" s="65"/>
      <c r="F13" s="67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51" customFormat="1" ht="15.75">
      <c r="A14" s="59" t="s">
        <v>50</v>
      </c>
      <c r="B14" s="54" t="s">
        <v>74</v>
      </c>
      <c r="C14" s="48">
        <v>43769</v>
      </c>
      <c r="D14" s="60"/>
      <c r="E14" s="48">
        <f t="shared" si="11"/>
        <v>43776</v>
      </c>
      <c r="F14" s="62">
        <f t="shared" si="12"/>
        <v>43778</v>
      </c>
      <c r="G14" s="48">
        <f t="shared" si="13"/>
        <v>43779</v>
      </c>
      <c r="H14" s="48"/>
      <c r="I14" s="48">
        <f t="shared" si="14"/>
        <v>43781</v>
      </c>
      <c r="J14" s="48">
        <f t="shared" si="15"/>
        <v>43782</v>
      </c>
      <c r="K14" s="48">
        <f t="shared" si="16"/>
        <v>43781</v>
      </c>
      <c r="L14" s="48">
        <f t="shared" si="17"/>
        <v>43782</v>
      </c>
      <c r="M14" s="48">
        <f t="shared" si="18"/>
        <v>43782</v>
      </c>
      <c r="N14" s="48">
        <f t="shared" si="19"/>
        <v>43782</v>
      </c>
      <c r="O14" s="48">
        <f t="shared" si="10"/>
        <v>43782</v>
      </c>
      <c r="P14" s="48">
        <f t="shared" si="20"/>
        <v>43782</v>
      </c>
    </row>
    <row r="15" spans="1:16" s="51" customFormat="1" ht="15.75">
      <c r="A15" s="59" t="s">
        <v>41</v>
      </c>
      <c r="B15" s="54" t="s">
        <v>81</v>
      </c>
      <c r="C15" s="48">
        <v>43776</v>
      </c>
      <c r="D15" s="60"/>
      <c r="E15" s="48">
        <f t="shared" ref="E15" si="21">C15+7</f>
        <v>43783</v>
      </c>
      <c r="F15" s="62">
        <f t="shared" ref="F15" si="22">E15+2</f>
        <v>43785</v>
      </c>
      <c r="G15" s="48">
        <f t="shared" ref="G15" si="23">E15+3</f>
        <v>43786</v>
      </c>
      <c r="H15" s="48"/>
      <c r="I15" s="48">
        <f t="shared" ref="I15" si="24">E15+5</f>
        <v>43788</v>
      </c>
      <c r="J15" s="48">
        <f t="shared" ref="J15" si="25">E15+6</f>
        <v>43789</v>
      </c>
      <c r="K15" s="48">
        <f t="shared" ref="K15" si="26">E15+5</f>
        <v>43788</v>
      </c>
      <c r="L15" s="48">
        <f t="shared" ref="L15" si="27">E15+6</f>
        <v>43789</v>
      </c>
      <c r="M15" s="48">
        <f t="shared" ref="M15" si="28">E15+6</f>
        <v>43789</v>
      </c>
      <c r="N15" s="48">
        <f t="shared" ref="N15" si="29">E15+6</f>
        <v>43789</v>
      </c>
      <c r="O15" s="48">
        <f t="shared" si="10"/>
        <v>43789</v>
      </c>
      <c r="P15" s="48">
        <f t="shared" ref="P15" si="30">E15+6</f>
        <v>43789</v>
      </c>
    </row>
    <row r="16" spans="1:16" s="37" customFormat="1" ht="15.75">
      <c r="A16" s="41" t="s">
        <v>38</v>
      </c>
      <c r="B16" s="55"/>
      <c r="C16" s="56"/>
      <c r="D16" s="4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17" s="37" customFormat="1">
      <c r="A17" s="33"/>
      <c r="B17"/>
      <c r="C17"/>
      <c r="D17" s="33"/>
      <c r="E17"/>
      <c r="F17"/>
      <c r="G17"/>
      <c r="H17"/>
      <c r="I17" s="33"/>
      <c r="J17"/>
      <c r="K17"/>
      <c r="L17"/>
      <c r="M17"/>
      <c r="N17"/>
      <c r="O17"/>
      <c r="P17"/>
    </row>
    <row r="18" spans="1:117" s="37" customFormat="1" ht="15">
      <c r="A18" s="41" t="s">
        <v>44</v>
      </c>
      <c r="B18"/>
      <c r="C18"/>
      <c r="D18"/>
      <c r="E18"/>
      <c r="F18"/>
      <c r="G18"/>
      <c r="H18" s="2"/>
      <c r="I18"/>
      <c r="J18"/>
      <c r="K18"/>
      <c r="L18"/>
      <c r="M18"/>
      <c r="N18"/>
      <c r="O18"/>
      <c r="P18"/>
    </row>
    <row r="19" spans="1:117" s="37" customFormat="1" ht="15">
      <c r="A19" s="33" t="s">
        <v>71</v>
      </c>
      <c r="B19"/>
      <c r="C19"/>
      <c r="D19" s="33" t="s">
        <v>15</v>
      </c>
      <c r="E19"/>
      <c r="F19"/>
      <c r="G19"/>
      <c r="H19" s="2"/>
      <c r="I19" s="33" t="s">
        <v>46</v>
      </c>
      <c r="J19"/>
      <c r="K19"/>
      <c r="L19"/>
      <c r="M19"/>
      <c r="N19"/>
      <c r="O19"/>
      <c r="P19"/>
    </row>
    <row r="20" spans="1:117" s="37" customFormat="1">
      <c r="A20" s="33" t="s">
        <v>13</v>
      </c>
      <c r="B20"/>
      <c r="C20"/>
      <c r="D20" s="33" t="s">
        <v>16</v>
      </c>
      <c r="E20"/>
      <c r="F20"/>
      <c r="G20"/>
      <c r="H20"/>
      <c r="I20" s="33" t="s">
        <v>45</v>
      </c>
      <c r="J20"/>
      <c r="K20"/>
      <c r="L20"/>
      <c r="M20"/>
      <c r="N20"/>
      <c r="O20"/>
      <c r="P20"/>
    </row>
    <row r="21" spans="1:117" s="37" customFormat="1">
      <c r="A21" s="33"/>
      <c r="B21"/>
      <c r="C21"/>
      <c r="D21" s="33"/>
      <c r="E21"/>
      <c r="F21"/>
      <c r="G21"/>
      <c r="H21"/>
      <c r="I21" s="33"/>
      <c r="J21"/>
      <c r="K21"/>
      <c r="L21"/>
      <c r="M21"/>
      <c r="N21"/>
      <c r="O21"/>
      <c r="P21"/>
    </row>
    <row r="22" spans="1:117" s="37" customFormat="1">
      <c r="A22" s="33" t="s">
        <v>51</v>
      </c>
      <c r="B22"/>
      <c r="C22"/>
      <c r="D22" s="33"/>
      <c r="E22"/>
      <c r="F22"/>
      <c r="G22"/>
      <c r="H22"/>
      <c r="I22" s="33"/>
      <c r="J22"/>
      <c r="K22"/>
      <c r="L22"/>
      <c r="M22"/>
      <c r="N22"/>
      <c r="O22"/>
      <c r="P22"/>
    </row>
    <row r="23" spans="1:117" s="37" customFormat="1">
      <c r="A23" s="33"/>
      <c r="B23"/>
      <c r="C23"/>
      <c r="D23" s="33"/>
      <c r="E23"/>
      <c r="F23"/>
      <c r="G23"/>
      <c r="H23"/>
      <c r="I23" s="33"/>
      <c r="J23"/>
      <c r="K23"/>
      <c r="L23"/>
      <c r="M23"/>
      <c r="N23"/>
      <c r="O23"/>
      <c r="P23"/>
    </row>
    <row r="24" spans="1:117" s="23" customFormat="1" ht="15.75">
      <c r="A24" s="63" t="s">
        <v>83</v>
      </c>
      <c r="B24" s="5"/>
      <c r="C24" s="6"/>
      <c r="D24" s="6"/>
      <c r="E24" s="6"/>
      <c r="F24" s="6"/>
      <c r="G24" s="6"/>
      <c r="H24" s="6"/>
      <c r="I24" s="6"/>
      <c r="J24" s="16"/>
    </row>
    <row r="25" spans="1:117" s="23" customFormat="1" ht="15.75">
      <c r="A25" s="7" t="s">
        <v>54</v>
      </c>
      <c r="B25" s="5"/>
      <c r="C25" s="6"/>
      <c r="D25" s="6"/>
      <c r="E25" s="6"/>
      <c r="F25" s="6"/>
      <c r="G25" s="6"/>
      <c r="H25" s="6"/>
      <c r="I25" s="6"/>
      <c r="J25" s="16"/>
    </row>
    <row r="26" spans="1:117" s="27" customFormat="1" ht="15.75">
      <c r="A26" s="7" t="s">
        <v>82</v>
      </c>
      <c r="B26" s="2"/>
      <c r="C26" s="58"/>
      <c r="D26" s="9" t="s">
        <v>4</v>
      </c>
      <c r="E26" s="10"/>
      <c r="F26" s="10"/>
      <c r="G26" s="10"/>
      <c r="H26" s="30"/>
      <c r="I26" s="9"/>
      <c r="J26" s="24"/>
    </row>
    <row r="27" spans="1:117" ht="15.75">
      <c r="A27" s="11" t="s">
        <v>0</v>
      </c>
      <c r="B27" s="2"/>
      <c r="C27" s="2"/>
      <c r="D27" s="26" t="s">
        <v>10</v>
      </c>
      <c r="E27" s="25"/>
      <c r="F27" s="25"/>
      <c r="H27" s="2"/>
    </row>
    <row r="28" spans="1:117" s="17" customFormat="1" ht="15.75">
      <c r="A28" s="12" t="s">
        <v>26</v>
      </c>
      <c r="B28" s="1"/>
      <c r="C28" s="2"/>
      <c r="D28" t="s">
        <v>12</v>
      </c>
      <c r="E28"/>
      <c r="F28"/>
      <c r="G28" s="25"/>
      <c r="H28" s="10"/>
      <c r="I28" s="26" t="s">
        <v>27</v>
      </c>
      <c r="J2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</row>
    <row r="29" spans="1:117" s="29" customFormat="1" ht="15">
      <c r="A29" s="13" t="s">
        <v>20</v>
      </c>
      <c r="B29" s="2"/>
      <c r="C29" s="2"/>
      <c r="D29" s="26" t="s">
        <v>11</v>
      </c>
      <c r="E29" s="25"/>
      <c r="F29" s="25"/>
      <c r="G29" s="21"/>
      <c r="H29" s="2"/>
      <c r="I29" s="26" t="s">
        <v>25</v>
      </c>
      <c r="J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</row>
    <row r="30" spans="1:117" s="24" customFormat="1" ht="15.75">
      <c r="A30" s="13" t="s">
        <v>21</v>
      </c>
      <c r="B30" s="2"/>
      <c r="C30" s="2" t="s">
        <v>22</v>
      </c>
      <c r="D30" s="15" t="s">
        <v>14</v>
      </c>
      <c r="E30" s="21"/>
      <c r="F30" s="21"/>
      <c r="G30" s="21"/>
      <c r="H30" s="25"/>
      <c r="J30"/>
    </row>
    <row r="31" spans="1:117" ht="15.75">
      <c r="A31" s="14"/>
      <c r="C31" s="2"/>
      <c r="D31" s="15"/>
      <c r="E31" s="21" t="s">
        <v>23</v>
      </c>
      <c r="F31" s="21"/>
      <c r="H31" s="25"/>
      <c r="I31" s="15"/>
    </row>
    <row r="32" spans="1:117" ht="15.75">
      <c r="A32" s="15" t="s">
        <v>59</v>
      </c>
      <c r="H32" s="2"/>
    </row>
    <row r="33" spans="1:9" ht="15">
      <c r="A33" s="33"/>
      <c r="D33" s="33"/>
      <c r="H33" s="2"/>
      <c r="I33" s="33"/>
    </row>
    <row r="34" spans="1:9">
      <c r="A34" s="33"/>
      <c r="D34" s="33"/>
      <c r="I34" s="33"/>
    </row>
  </sheetData>
  <mergeCells count="4">
    <mergeCell ref="A6:N6"/>
    <mergeCell ref="A7:G7"/>
    <mergeCell ref="C8:C9"/>
    <mergeCell ref="E4:H4"/>
  </mergeCells>
  <pageMargins left="0.7" right="0.7" top="0.75" bottom="0.75" header="0.3" footer="0.3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33"/>
  <sheetViews>
    <sheetView tabSelected="1" view="pageBreakPreview" topLeftCell="A4" zoomScale="115" zoomScaleNormal="100" zoomScaleSheetLayoutView="115" workbookViewId="0">
      <selection activeCell="I9" sqref="I9"/>
    </sheetView>
  </sheetViews>
  <sheetFormatPr defaultRowHeight="12.75"/>
  <cols>
    <col min="1" max="1" width="28.28515625" customWidth="1"/>
    <col min="2" max="2" width="10.7109375" customWidth="1"/>
    <col min="3" max="3" width="16.140625" customWidth="1"/>
    <col min="4" max="4" width="0.140625" hidden="1" customWidth="1"/>
    <col min="5" max="5" width="15.5703125" customWidth="1"/>
    <col min="6" max="6" width="18.28515625" customWidth="1"/>
    <col min="7" max="7" width="5.140625" hidden="1" customWidth="1"/>
    <col min="8" max="8" width="16.42578125" customWidth="1"/>
    <col min="9" max="9" width="15.42578125" customWidth="1"/>
    <col min="10" max="10" width="12.42578125" customWidth="1"/>
    <col min="11" max="11" width="14.7109375" customWidth="1"/>
    <col min="12" max="12" width="15.7109375" customWidth="1"/>
    <col min="13" max="14" width="15.28515625" customWidth="1"/>
    <col min="15" max="15" width="17" customWidth="1"/>
  </cols>
  <sheetData>
    <row r="2" spans="1:15" ht="30">
      <c r="A2" s="38"/>
      <c r="B2" s="38" t="s">
        <v>48</v>
      </c>
      <c r="C2" s="38"/>
      <c r="D2" s="38"/>
      <c r="E2" s="38"/>
      <c r="F2" s="38"/>
      <c r="G2" s="38"/>
      <c r="H2" s="35"/>
    </row>
    <row r="3" spans="1:15" ht="15.75">
      <c r="A3" s="1"/>
      <c r="B3" s="2"/>
      <c r="C3" s="2"/>
      <c r="D3" s="2"/>
      <c r="E3" s="80" t="s">
        <v>69</v>
      </c>
      <c r="F3" s="80"/>
      <c r="G3" s="80"/>
      <c r="H3" s="36"/>
    </row>
    <row r="4" spans="1:15" s="16" customFormat="1" ht="15.75">
      <c r="A4" s="19"/>
      <c r="B4" s="34"/>
      <c r="C4" s="20"/>
      <c r="D4" s="6"/>
      <c r="E4" s="6"/>
      <c r="F4" s="6"/>
      <c r="G4" s="6"/>
      <c r="H4" s="6"/>
      <c r="I4"/>
      <c r="N4"/>
    </row>
    <row r="5" spans="1:15" s="23" customFormat="1" ht="18">
      <c r="A5" s="77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16"/>
    </row>
    <row r="6" spans="1:15" s="23" customFormat="1" ht="18">
      <c r="A6" s="79"/>
      <c r="B6" s="79"/>
      <c r="C6" s="79"/>
      <c r="D6" s="79"/>
      <c r="E6" s="79"/>
      <c r="F6" s="79"/>
      <c r="G6" s="3"/>
      <c r="H6" s="3"/>
      <c r="I6" s="16"/>
      <c r="N6" s="73"/>
    </row>
    <row r="7" spans="1:15" s="23" customFormat="1" ht="33">
      <c r="A7" s="44" t="s">
        <v>1</v>
      </c>
      <c r="B7" s="44" t="s">
        <v>2</v>
      </c>
      <c r="C7" s="74" t="s">
        <v>52</v>
      </c>
      <c r="D7" s="44" t="s">
        <v>18</v>
      </c>
      <c r="E7" s="44" t="s">
        <v>6</v>
      </c>
      <c r="F7" s="52" t="s">
        <v>30</v>
      </c>
      <c r="G7" s="44" t="s">
        <v>5</v>
      </c>
      <c r="H7" s="52" t="s">
        <v>29</v>
      </c>
      <c r="I7" s="52" t="s">
        <v>28</v>
      </c>
      <c r="J7" s="52" t="s">
        <v>31</v>
      </c>
      <c r="K7" s="52" t="s">
        <v>32</v>
      </c>
      <c r="L7" s="52" t="s">
        <v>33</v>
      </c>
      <c r="M7" s="52" t="s">
        <v>34</v>
      </c>
      <c r="N7" s="52" t="s">
        <v>84</v>
      </c>
      <c r="O7" s="52" t="s">
        <v>35</v>
      </c>
    </row>
    <row r="8" spans="1:15" s="23" customFormat="1" ht="16.5">
      <c r="A8" s="44"/>
      <c r="B8" s="44"/>
      <c r="C8" s="75"/>
      <c r="D8" s="44" t="s">
        <v>19</v>
      </c>
      <c r="E8" s="44" t="s">
        <v>9</v>
      </c>
      <c r="F8" s="44" t="s">
        <v>9</v>
      </c>
      <c r="G8" s="44" t="s">
        <v>7</v>
      </c>
      <c r="H8" s="44" t="s">
        <v>9</v>
      </c>
      <c r="I8" s="44" t="s">
        <v>9</v>
      </c>
      <c r="J8" s="44" t="s">
        <v>9</v>
      </c>
      <c r="K8" s="44" t="s">
        <v>9</v>
      </c>
      <c r="L8" s="44" t="s">
        <v>9</v>
      </c>
      <c r="M8" s="44" t="s">
        <v>9</v>
      </c>
      <c r="N8" s="44" t="s">
        <v>9</v>
      </c>
      <c r="O8" s="44" t="s">
        <v>9</v>
      </c>
    </row>
    <row r="9" spans="1:15" s="37" customFormat="1" ht="15.75">
      <c r="A9" s="50" t="s">
        <v>56</v>
      </c>
      <c r="B9" s="49" t="s">
        <v>61</v>
      </c>
      <c r="C9" s="48">
        <v>43742</v>
      </c>
      <c r="D9" s="31"/>
      <c r="E9" s="45">
        <f>C9+7</f>
        <v>43749</v>
      </c>
      <c r="F9" s="45">
        <f t="shared" ref="F9" si="0">E9+5</f>
        <v>43754</v>
      </c>
      <c r="G9" s="45"/>
      <c r="H9" s="45">
        <f>E9+5</f>
        <v>43754</v>
      </c>
      <c r="I9" s="45">
        <f>E9+6</f>
        <v>43755</v>
      </c>
      <c r="J9" s="45">
        <f>E9+5</f>
        <v>43754</v>
      </c>
      <c r="K9" s="45">
        <f>E9+6</f>
        <v>43755</v>
      </c>
      <c r="L9" s="45">
        <f>E9+6</f>
        <v>43755</v>
      </c>
      <c r="M9" s="45">
        <f>E9+6</f>
        <v>43755</v>
      </c>
      <c r="N9" s="48">
        <f>E9+6</f>
        <v>43755</v>
      </c>
      <c r="O9" s="45">
        <f>E9+6</f>
        <v>43755</v>
      </c>
    </row>
    <row r="10" spans="1:15" s="37" customFormat="1" ht="15.75">
      <c r="A10" s="50" t="s">
        <v>75</v>
      </c>
      <c r="B10" s="49" t="s">
        <v>61</v>
      </c>
      <c r="C10" s="48">
        <v>43749</v>
      </c>
      <c r="D10" s="31"/>
      <c r="E10" s="45">
        <f>C10+7</f>
        <v>43756</v>
      </c>
      <c r="F10" s="45">
        <f t="shared" ref="F10:F11" si="1">E10+5</f>
        <v>43761</v>
      </c>
      <c r="G10" s="45"/>
      <c r="H10" s="45">
        <f>E10+5</f>
        <v>43761</v>
      </c>
      <c r="I10" s="45">
        <f>E10+6</f>
        <v>43762</v>
      </c>
      <c r="J10" s="45">
        <f>E10+5</f>
        <v>43761</v>
      </c>
      <c r="K10" s="45">
        <f>E10+6</f>
        <v>43762</v>
      </c>
      <c r="L10" s="45">
        <f>E10+6</f>
        <v>43762</v>
      </c>
      <c r="M10" s="45">
        <f>E10+6</f>
        <v>43762</v>
      </c>
      <c r="N10" s="48">
        <f t="shared" ref="N10:N14" si="2">E10+6</f>
        <v>43762</v>
      </c>
      <c r="O10" s="45">
        <f>E10+6</f>
        <v>43762</v>
      </c>
    </row>
    <row r="11" spans="1:15" s="37" customFormat="1" ht="15.75">
      <c r="A11" s="50" t="s">
        <v>76</v>
      </c>
      <c r="B11" s="49" t="s">
        <v>77</v>
      </c>
      <c r="C11" s="48">
        <v>43756</v>
      </c>
      <c r="D11" s="31"/>
      <c r="E11" s="45">
        <f t="shared" ref="E11" si="3">C11+7</f>
        <v>43763</v>
      </c>
      <c r="F11" s="45">
        <f t="shared" si="1"/>
        <v>43768</v>
      </c>
      <c r="G11" s="45"/>
      <c r="H11" s="45">
        <f t="shared" ref="H11" si="4">E11+5</f>
        <v>43768</v>
      </c>
      <c r="I11" s="45">
        <f t="shared" ref="I11" si="5">E11+6</f>
        <v>43769</v>
      </c>
      <c r="J11" s="45">
        <f t="shared" ref="J11" si="6">E11+5</f>
        <v>43768</v>
      </c>
      <c r="K11" s="45">
        <f t="shared" ref="K11" si="7">E11+6</f>
        <v>43769</v>
      </c>
      <c r="L11" s="45">
        <f t="shared" ref="L11" si="8">E11+6</f>
        <v>43769</v>
      </c>
      <c r="M11" s="45">
        <f t="shared" ref="M11" si="9">E11+6</f>
        <v>43769</v>
      </c>
      <c r="N11" s="48">
        <f t="shared" si="2"/>
        <v>43769</v>
      </c>
      <c r="O11" s="45">
        <f t="shared" ref="O11" si="10">E11+6</f>
        <v>43769</v>
      </c>
    </row>
    <row r="12" spans="1:15" s="37" customFormat="1" ht="15.75">
      <c r="A12" s="50" t="s">
        <v>63</v>
      </c>
      <c r="B12" s="49" t="s">
        <v>77</v>
      </c>
      <c r="C12" s="48">
        <v>43763</v>
      </c>
      <c r="D12" s="31"/>
      <c r="E12" s="45">
        <f t="shared" ref="E12" si="11">C12+7</f>
        <v>43770</v>
      </c>
      <c r="F12" s="45">
        <f t="shared" ref="F12" si="12">E12+5</f>
        <v>43775</v>
      </c>
      <c r="G12" s="45"/>
      <c r="H12" s="45">
        <f t="shared" ref="H12" si="13">E12+5</f>
        <v>43775</v>
      </c>
      <c r="I12" s="45">
        <f t="shared" ref="I12" si="14">E12+6</f>
        <v>43776</v>
      </c>
      <c r="J12" s="45">
        <f t="shared" ref="J12" si="15">E12+5</f>
        <v>43775</v>
      </c>
      <c r="K12" s="45">
        <f t="shared" ref="K12" si="16">E12+6</f>
        <v>43776</v>
      </c>
      <c r="L12" s="45">
        <f t="shared" ref="L12" si="17">E12+6</f>
        <v>43776</v>
      </c>
      <c r="M12" s="45">
        <f t="shared" ref="M12" si="18">E12+6</f>
        <v>43776</v>
      </c>
      <c r="N12" s="48">
        <f>E12+6</f>
        <v>43776</v>
      </c>
      <c r="O12" s="45">
        <f t="shared" ref="O12" si="19">E12+6</f>
        <v>43776</v>
      </c>
    </row>
    <row r="13" spans="1:15" s="37" customFormat="1" ht="15.75">
      <c r="A13" s="50" t="s">
        <v>78</v>
      </c>
      <c r="B13" s="49" t="s">
        <v>77</v>
      </c>
      <c r="C13" s="48">
        <v>43770</v>
      </c>
      <c r="D13" s="31"/>
      <c r="E13" s="45">
        <f>C13+7</f>
        <v>43777</v>
      </c>
      <c r="F13" s="45">
        <f t="shared" ref="F13" si="20">E13+5</f>
        <v>43782</v>
      </c>
      <c r="G13" s="45"/>
      <c r="H13" s="45">
        <f>E13+5</f>
        <v>43782</v>
      </c>
      <c r="I13" s="45">
        <f>E13+6</f>
        <v>43783</v>
      </c>
      <c r="J13" s="45">
        <f>E13+5</f>
        <v>43782</v>
      </c>
      <c r="K13" s="45">
        <f>E13+6</f>
        <v>43783</v>
      </c>
      <c r="L13" s="45">
        <f>E13+6</f>
        <v>43783</v>
      </c>
      <c r="M13" s="45">
        <f>E13+6</f>
        <v>43783</v>
      </c>
      <c r="N13" s="48">
        <f t="shared" si="2"/>
        <v>43783</v>
      </c>
      <c r="O13" s="45">
        <f>E13+6</f>
        <v>43783</v>
      </c>
    </row>
    <row r="14" spans="1:15" s="37" customFormat="1" ht="15.75">
      <c r="A14" s="50" t="s">
        <v>79</v>
      </c>
      <c r="B14" s="49" t="s">
        <v>77</v>
      </c>
      <c r="C14" s="48">
        <v>43777</v>
      </c>
      <c r="D14" s="31"/>
      <c r="E14" s="45">
        <f>C14+7</f>
        <v>43784</v>
      </c>
      <c r="F14" s="45">
        <f t="shared" ref="F14" si="21">E14+5</f>
        <v>43789</v>
      </c>
      <c r="G14" s="45"/>
      <c r="H14" s="45">
        <f>E14+5</f>
        <v>43789</v>
      </c>
      <c r="I14" s="45">
        <f>E14+6</f>
        <v>43790</v>
      </c>
      <c r="J14" s="45">
        <f>E14+5</f>
        <v>43789</v>
      </c>
      <c r="K14" s="45">
        <f>E14+6</f>
        <v>43790</v>
      </c>
      <c r="L14" s="45">
        <f>E14+6</f>
        <v>43790</v>
      </c>
      <c r="M14" s="45">
        <f>E14+6</f>
        <v>43790</v>
      </c>
      <c r="N14" s="48">
        <f t="shared" si="2"/>
        <v>43790</v>
      </c>
      <c r="O14" s="45">
        <f>E14+6</f>
        <v>43790</v>
      </c>
    </row>
    <row r="15" spans="1:15" s="37" customFormat="1" ht="15.75">
      <c r="A15" s="41" t="s">
        <v>38</v>
      </c>
      <c r="B15" s="55"/>
      <c r="C15" s="56"/>
      <c r="D15" s="46"/>
      <c r="E15" s="57"/>
      <c r="F15" s="57"/>
      <c r="G15" s="57"/>
      <c r="H15" s="57"/>
      <c r="I15" s="57"/>
      <c r="J15" s="57"/>
      <c r="K15" s="57"/>
      <c r="L15" s="57"/>
      <c r="M15" s="57"/>
      <c r="O15" s="57"/>
    </row>
    <row r="16" spans="1:15" s="37" customFormat="1" ht="15.75">
      <c r="A16" s="33"/>
      <c r="B16"/>
      <c r="C16"/>
      <c r="D16" s="33"/>
      <c r="E16"/>
      <c r="F16"/>
      <c r="G16"/>
      <c r="H16" s="33"/>
      <c r="I16"/>
      <c r="J16"/>
      <c r="K16"/>
      <c r="L16"/>
      <c r="M16"/>
      <c r="N16" s="57"/>
      <c r="O16"/>
    </row>
    <row r="17" spans="1:116" s="37" customFormat="1" ht="15">
      <c r="A17" s="41" t="s">
        <v>43</v>
      </c>
      <c r="B17"/>
      <c r="C17"/>
      <c r="D17"/>
      <c r="E17"/>
      <c r="F17"/>
      <c r="G17" s="2"/>
      <c r="H17"/>
      <c r="I17"/>
      <c r="J17"/>
      <c r="K17"/>
      <c r="L17"/>
      <c r="M17"/>
      <c r="N17"/>
      <c r="O17"/>
    </row>
    <row r="18" spans="1:116" s="37" customFormat="1" ht="15">
      <c r="A18" s="33" t="s">
        <v>71</v>
      </c>
      <c r="B18"/>
      <c r="C18"/>
      <c r="D18" s="33" t="s">
        <v>15</v>
      </c>
      <c r="E18"/>
      <c r="F18"/>
      <c r="G18" s="2"/>
      <c r="H18" s="33" t="s">
        <v>47</v>
      </c>
      <c r="I18"/>
      <c r="J18"/>
      <c r="K18"/>
      <c r="L18"/>
      <c r="M18"/>
      <c r="N18"/>
      <c r="O18"/>
    </row>
    <row r="19" spans="1:116" s="37" customFormat="1">
      <c r="A19" s="33" t="s">
        <v>13</v>
      </c>
      <c r="B19"/>
      <c r="C19"/>
      <c r="D19" s="33" t="s">
        <v>16</v>
      </c>
      <c r="E19"/>
      <c r="F19"/>
      <c r="G19"/>
      <c r="H19" s="33" t="s">
        <v>24</v>
      </c>
      <c r="I19"/>
      <c r="J19"/>
      <c r="K19"/>
      <c r="L19"/>
      <c r="M19"/>
      <c r="N19"/>
      <c r="O19"/>
    </row>
    <row r="20" spans="1:116" s="37" customFormat="1">
      <c r="A20" s="33"/>
      <c r="B20"/>
      <c r="C20"/>
      <c r="D20" s="33"/>
      <c r="E20"/>
      <c r="F20"/>
      <c r="G20"/>
      <c r="H20" s="33"/>
      <c r="I20"/>
      <c r="J20"/>
      <c r="K20"/>
      <c r="L20"/>
      <c r="M20"/>
      <c r="N20"/>
      <c r="O20"/>
    </row>
    <row r="21" spans="1:116" s="37" customFormat="1">
      <c r="A21" s="33" t="s">
        <v>51</v>
      </c>
      <c r="B21"/>
      <c r="C21"/>
      <c r="D21" s="33"/>
      <c r="E21"/>
      <c r="F21"/>
      <c r="G21"/>
      <c r="H21" s="33"/>
      <c r="I21"/>
      <c r="J21"/>
      <c r="K21"/>
      <c r="L21"/>
      <c r="M21"/>
      <c r="N21"/>
      <c r="O21"/>
    </row>
    <row r="22" spans="1:116" s="37" customFormat="1">
      <c r="A22" s="33"/>
      <c r="B22"/>
      <c r="C22"/>
      <c r="D22" s="33"/>
      <c r="E22"/>
      <c r="F22"/>
      <c r="G22"/>
      <c r="H22" s="33"/>
      <c r="I22"/>
      <c r="J22"/>
      <c r="K22"/>
      <c r="L22"/>
      <c r="M22"/>
      <c r="N22"/>
      <c r="O22"/>
    </row>
    <row r="23" spans="1:116" s="23" customFormat="1" ht="15.75">
      <c r="A23" s="63" t="s">
        <v>57</v>
      </c>
      <c r="B23" s="5"/>
      <c r="C23" s="6"/>
      <c r="D23" s="6"/>
      <c r="E23" s="6"/>
      <c r="F23" s="6"/>
      <c r="G23" s="6"/>
      <c r="H23" s="6"/>
      <c r="I23" s="16"/>
      <c r="N23"/>
    </row>
    <row r="24" spans="1:116" s="23" customFormat="1" ht="15.75">
      <c r="A24" s="7" t="s">
        <v>54</v>
      </c>
      <c r="B24" s="5"/>
      <c r="C24" s="6"/>
      <c r="D24" s="6"/>
      <c r="E24" s="6"/>
      <c r="F24" s="6"/>
      <c r="G24" s="6"/>
      <c r="H24" s="6"/>
      <c r="I24" s="16"/>
    </row>
    <row r="25" spans="1:116" s="27" customFormat="1" ht="15.75">
      <c r="A25" s="7" t="s">
        <v>82</v>
      </c>
      <c r="B25" s="2"/>
      <c r="C25" s="58"/>
      <c r="D25" s="9" t="s">
        <v>4</v>
      </c>
      <c r="E25" s="10"/>
      <c r="F25" s="10"/>
      <c r="G25" s="30"/>
      <c r="H25" s="9"/>
      <c r="I25" s="24"/>
      <c r="N25" s="23"/>
    </row>
    <row r="26" spans="1:116" ht="15.75">
      <c r="A26" s="11" t="s">
        <v>0</v>
      </c>
      <c r="B26" s="2"/>
      <c r="C26" s="2"/>
      <c r="D26" s="26" t="s">
        <v>10</v>
      </c>
      <c r="E26" s="25"/>
      <c r="G26" s="2"/>
      <c r="N26" s="27"/>
    </row>
    <row r="27" spans="1:116" s="17" customFormat="1" ht="15.75">
      <c r="A27" s="12" t="s">
        <v>26</v>
      </c>
      <c r="B27" s="1"/>
      <c r="C27" s="2"/>
      <c r="D27" t="s">
        <v>12</v>
      </c>
      <c r="E27"/>
      <c r="F27" s="25"/>
      <c r="G27" s="10"/>
      <c r="H27" s="26" t="s">
        <v>27</v>
      </c>
      <c r="I27"/>
      <c r="J27" s="16"/>
      <c r="K27" s="16"/>
      <c r="L27" s="16"/>
      <c r="M27" s="16"/>
      <c r="N27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</row>
    <row r="28" spans="1:116" s="29" customFormat="1" ht="15">
      <c r="A28" s="13" t="s">
        <v>20</v>
      </c>
      <c r="B28" s="2"/>
      <c r="C28" s="2"/>
      <c r="D28" s="26" t="s">
        <v>11</v>
      </c>
      <c r="E28" s="25"/>
      <c r="F28" s="21"/>
      <c r="G28" s="2"/>
      <c r="H28" s="26" t="s">
        <v>25</v>
      </c>
      <c r="I28"/>
      <c r="J28" s="28"/>
      <c r="K28" s="28"/>
      <c r="L28" s="28"/>
      <c r="M28" s="28"/>
      <c r="N28" s="16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</row>
    <row r="29" spans="1:116" s="24" customFormat="1" ht="15.75">
      <c r="A29" s="13" t="s">
        <v>21</v>
      </c>
      <c r="B29" s="2"/>
      <c r="C29" s="2" t="s">
        <v>22</v>
      </c>
      <c r="D29" s="15" t="s">
        <v>14</v>
      </c>
      <c r="E29" s="21"/>
      <c r="F29" s="21"/>
      <c r="G29" s="25"/>
      <c r="I29"/>
      <c r="N29" s="28"/>
    </row>
    <row r="30" spans="1:116" ht="15.75">
      <c r="A30" s="14"/>
      <c r="C30" s="2"/>
      <c r="D30" s="15"/>
      <c r="E30" s="21" t="s">
        <v>23</v>
      </c>
      <c r="G30" s="25"/>
      <c r="H30" s="15"/>
      <c r="N30" s="24"/>
    </row>
    <row r="31" spans="1:116" ht="15.75">
      <c r="A31" s="15" t="s">
        <v>59</v>
      </c>
      <c r="G31" s="2"/>
    </row>
    <row r="32" spans="1:116" ht="15">
      <c r="A32" s="33"/>
      <c r="D32" s="33"/>
      <c r="G32" s="2"/>
      <c r="H32" s="33"/>
    </row>
    <row r="33" spans="1:8">
      <c r="A33" s="33"/>
      <c r="D33" s="33"/>
      <c r="H33" s="33"/>
    </row>
  </sheetData>
  <mergeCells count="4">
    <mergeCell ref="E3:G3"/>
    <mergeCell ref="A5:M5"/>
    <mergeCell ref="A6:F6"/>
    <mergeCell ref="C7:C8"/>
  </mergeCells>
  <pageMargins left="0.25" right="0.25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THAILAND (VTX1)</vt:lpstr>
      <vt:lpstr>HCM-SHA (CTV)</vt:lpstr>
      <vt:lpstr>HCM-SHA (VTX1)</vt:lpstr>
      <vt:lpstr>'THAILAND (VTX1)'!Print_Area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</dc:creator>
  <cp:lastModifiedBy>HOME</cp:lastModifiedBy>
  <cp:lastPrinted>2019-05-14T02:24:50Z</cp:lastPrinted>
  <dcterms:created xsi:type="dcterms:W3CDTF">2007-08-16T03:26:59Z</dcterms:created>
  <dcterms:modified xsi:type="dcterms:W3CDTF">2019-09-24T04:38:03Z</dcterms:modified>
</cp:coreProperties>
</file>